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ennyadames\Desktop\wedlsey file\Documentos OAI\REPORTES\NOVIEMBRE\"/>
    </mc:Choice>
  </mc:AlternateContent>
  <xr:revisionPtr revIDLastSave="0" documentId="13_ncr:1_{64342EC0-1933-4B7D-BEC0-D6C9FA88E9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3" l="1"/>
  <c r="M86" i="3"/>
  <c r="M8" i="3" s="1"/>
  <c r="L86" i="3"/>
  <c r="L8" i="3" s="1"/>
  <c r="O56" i="3"/>
  <c r="O55" i="3"/>
  <c r="O53" i="3"/>
  <c r="O52" i="3"/>
  <c r="O34" i="3"/>
  <c r="O32" i="3"/>
  <c r="O30" i="3"/>
  <c r="O28" i="3"/>
  <c r="O27" i="3"/>
  <c r="O26" i="3"/>
  <c r="O25" i="3"/>
  <c r="O24" i="3"/>
  <c r="O22" i="3"/>
  <c r="O21" i="3"/>
  <c r="O20" i="3"/>
  <c r="O19" i="3"/>
  <c r="O18" i="3"/>
  <c r="O17" i="3"/>
  <c r="O16" i="3"/>
  <c r="O11" i="3"/>
  <c r="K10" i="3"/>
  <c r="O10" i="3" s="1"/>
  <c r="K14" i="3"/>
  <c r="O14" i="3" s="1"/>
  <c r="O23" i="3" l="1"/>
  <c r="K86" i="3"/>
  <c r="K8" i="3" s="1"/>
  <c r="J86" i="3"/>
  <c r="J8" i="3" s="1"/>
  <c r="I86" i="3"/>
  <c r="H86" i="3"/>
  <c r="H8" i="3" s="1"/>
  <c r="O9" i="3"/>
  <c r="G8" i="3"/>
  <c r="O12" i="3"/>
  <c r="O13" i="3"/>
  <c r="O15" i="3"/>
  <c r="O29" i="3"/>
  <c r="O31" i="3"/>
  <c r="O33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4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F8" i="3"/>
  <c r="F86" i="3"/>
  <c r="D86" i="3"/>
  <c r="C86" i="3"/>
  <c r="E86" i="3"/>
  <c r="E8" i="3" s="1"/>
  <c r="C27" i="5"/>
  <c r="C26" i="4"/>
  <c r="C88" i="2"/>
  <c r="O86" i="3" l="1"/>
  <c r="O8" i="3"/>
</calcChain>
</file>

<file path=xl/sharedStrings.xml><?xml version="1.0" encoding="utf-8"?>
<sst xmlns="http://schemas.openxmlformats.org/spreadsheetml/2006/main" count="1173" uniqueCount="156">
  <si>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</si>
  <si>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</si>
  <si>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</si>
  <si>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</si>
  <si>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</si>
  <si>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</si>
  <si>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</si>
  <si>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</si>
  <si>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</si>
  <si>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</si>
  <si>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</si>
  <si>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</si>
  <si>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</si>
  <si>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</si>
  <si>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</si>
  <si>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</si>
  <si>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</si>
  <si>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</si>
  <si>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</si>
  <si>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</si>
  <si>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</si>
  <si>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</si>
  <si>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</si>
  <si>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</si>
  <si>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</si>
  <si>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</si>
  <si>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</si>
  <si>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</si>
  <si>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</si>
  <si>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</si>
  <si>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</si>
  <si>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</si>
  <si>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</si>
  <si>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</si>
  <si>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</si>
  <si>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</si>
  <si>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</si>
  <si>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</si>
  <si>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</si>
  <si>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</si>
  <si>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</si>
  <si>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</si>
  <si>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</si>
  <si>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</si>
  <si>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</si>
  <si>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</si>
  <si>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</si>
  <si>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</si>
  <si>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</si>
  <si>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</si>
  <si>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</si>
  <si>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</si>
  <si>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</si>
  <si>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</si>
  <si>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</si>
  <si>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</si>
  <si>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</si>
  <si>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</si>
  <si>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</si>
  <si>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</si>
  <si>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</si>
  <si>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</si>
  <si>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</si>
  <si>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</si>
  <si>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</si>
  <si>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</si>
  <si>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</si>
  <si>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</si>
  <si>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</si>
  <si>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</si>
  <si>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</si>
  <si>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</si>
  <si>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</si>
  <si>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</si>
  <si>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</si>
  <si>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</si>
  <si>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</si>
  <si>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</si>
  <si>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</si>
  <si>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</si>
  <si>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</si>
  <si>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</si>
  <si>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</si>
  <si>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</si>
  <si>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</si>
  <si>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</si>
  <si>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</si>
  <si>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</si>
  <si>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</si>
  <si>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</si>
  <si>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</si>
  <si>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</si>
  <si>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</si>
  <si>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</si>
  <si>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</si>
  <si>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</si>
  <si>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</si>
  <si>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</si>
  <si>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</si>
  <si>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</si>
  <si>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</si>
  <si>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</si>
  <si>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</si>
  <si>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</si>
  <si>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</si>
  <si>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</si>
  <si>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</si>
  <si>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</si>
  <si>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</si>
  <si>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</si>
  <si>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</si>
  <si>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</si>
  <si>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</si>
  <si>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</si>
  <si>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</si>
  <si>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</si>
  <si>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</si>
  <si>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</si>
  <si>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</si>
  <si>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</si>
  <si>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</si>
  <si>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</si>
  <si>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</si>
  <si>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</si>
  <si>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</si>
  <si>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</si>
  <si>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</si>
  <si>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</si>
  <si>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</si>
  <si>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</si>
  <si>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</si>
  <si>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</si>
  <si>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</si>
  <si>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</si>
  <si>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</si>
  <si>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</si>
  <si>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</si>
  <si>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</si>
  <si>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</si>
  <si>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</si>
  <si>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</si>
  <si>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</si>
  <si>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</si>
  <si>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</si>
  <si>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</si>
  <si>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</si>
  <si>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</si>
  <si>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</si>
  <si>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</si>
  <si>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</si>
  <si>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</si>
  <si>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</si>
  <si>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</si>
  <si>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</si>
  <si>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                                                      DANIEL GARCIA                                                                       BENNY ADAMES   </t>
  </si>
  <si>
    <t xml:space="preserve">                                                  DIRECTOR GENERAL                                       ENCARGADA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</si>
</sst>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5" xfId="1" applyFont="1" applyBorder="1"/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2" fillId="5" borderId="3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24" zoomScaleNormal="100" workbookViewId="0">
      <selection activeCell="C15" sqref="C1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1" t="s">
        <v>0</v>
      </c>
      <c r="B1" s="71"/>
      <c r="C1" s="71"/>
      <c r="E1" s="9"/>
    </row>
    <row r="2" spans="1:5" ht="18.75" x14ac:dyDescent="0.25">
      <c r="A2" s="71" t="s">
        <v>1</v>
      </c>
      <c r="B2" s="71"/>
      <c r="C2" s="71"/>
      <c r="E2" s="15"/>
    </row>
    <row r="3" spans="1:5" ht="18.75" x14ac:dyDescent="0.25">
      <c r="A3" s="71">
        <v>2022</v>
      </c>
      <c r="B3" s="71"/>
      <c r="C3" s="71"/>
      <c r="E3" s="15"/>
    </row>
    <row r="4" spans="1:5" ht="18.75" x14ac:dyDescent="0.3">
      <c r="A4" s="73" t="s">
        <v>2</v>
      </c>
      <c r="B4" s="73"/>
      <c r="C4" s="73"/>
      <c r="E4" s="9"/>
    </row>
    <row r="5" spans="1:5" x14ac:dyDescent="0.25">
      <c r="A5" s="72" t="s">
        <v>3</v>
      </c>
      <c r="B5" s="72"/>
      <c r="C5" s="72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/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148</v>
      </c>
    </row>
    <row r="90" spans="1:3" x14ac:dyDescent="0.25">
      <c r="A90" s="17" t="s">
        <v>150</v>
      </c>
    </row>
    <row r="91" spans="1:3" x14ac:dyDescent="0.25">
      <c r="A91" s="17" t="s">
        <v>149</v>
      </c>
    </row>
    <row r="92" spans="1:3" x14ac:dyDescent="0.25">
      <c r="A92" s="17" t="s">
        <v>151</v>
      </c>
    </row>
    <row r="93" spans="1:3" x14ac:dyDescent="0.25">
      <c r="A93" s="17" t="s">
        <v>152</v>
      </c>
    </row>
    <row r="94" spans="1:3" x14ac:dyDescent="0.25">
      <c r="A94" s="17" t="s">
        <v>153</v>
      </c>
    </row>
    <row r="95" spans="1:3" x14ac:dyDescent="0.25">
      <c r="A95" s="17"/>
    </row>
    <row r="98" spans="1:1" x14ac:dyDescent="0.25">
      <c r="A98" s="17" t="s">
        <v>85</v>
      </c>
    </row>
    <row r="99" spans="1:1" x14ac:dyDescent="0.2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topLeftCell="A78" zoomScale="90" zoomScaleNormal="90" zoomScaleSheetLayoutView="90" workbookViewId="0">
      <selection activeCell="A5" sqref="A5:N5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2.42578125" style="40" customWidth="1"/>
    <col min="4" max="4" width="15.7109375" style="40" customWidth="1"/>
    <col min="5" max="5" width="13.5703125" style="40" customWidth="1"/>
    <col min="6" max="6" width="15.42578125" style="40" customWidth="1"/>
    <col min="7" max="7" width="15.140625" style="40" customWidth="1"/>
    <col min="8" max="8" width="15.7109375" style="40" customWidth="1"/>
    <col min="9" max="9" width="17" style="40" customWidth="1"/>
    <col min="10" max="10" width="17.42578125" style="40" customWidth="1"/>
    <col min="11" max="11" width="16.85546875" style="40" customWidth="1"/>
    <col min="12" max="12" width="16.42578125" style="40" customWidth="1"/>
    <col min="13" max="13" width="18.85546875" style="40" customWidth="1"/>
    <col min="14" max="14" width="11" style="40" customWidth="1"/>
    <col min="15" max="15" width="17.28515625" style="40" customWidth="1"/>
    <col min="16" max="16" width="13.5703125" style="40" bestFit="1" customWidth="1"/>
    <col min="17" max="17" width="12.7109375" style="40" bestFit="1" customWidth="1"/>
    <col min="18" max="16384" width="9.140625" style="40"/>
  </cols>
  <sheetData>
    <row r="1" spans="1:17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7" x14ac:dyDescent="0.25">
      <c r="A3" s="74">
        <v>44866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x14ac:dyDescent="0.25">
      <c r="A4" s="73" t="s">
        <v>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7" x14ac:dyDescent="0.25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7" x14ac:dyDescent="0.2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7" ht="31.5" x14ac:dyDescent="0.2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7" x14ac:dyDescent="0.25">
      <c r="A8" s="64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>
        <v>9654486.3200000003</v>
      </c>
      <c r="J8" s="46">
        <f>J86</f>
        <v>46525588.560000002</v>
      </c>
      <c r="K8" s="46">
        <f>K86</f>
        <v>20364342.240000002</v>
      </c>
      <c r="L8" s="46">
        <f>L86</f>
        <v>34330867.039999992</v>
      </c>
      <c r="M8" s="46">
        <f>M86</f>
        <v>46126881.569999985</v>
      </c>
      <c r="N8" s="46" t="s">
        <v>8</v>
      </c>
      <c r="O8" s="46">
        <f>SUM(C8:N8)</f>
        <v>242096804.41999999</v>
      </c>
      <c r="Q8" s="70"/>
    </row>
    <row r="9" spans="1:17" ht="30" x14ac:dyDescent="0.25">
      <c r="A9" s="64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6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7" x14ac:dyDescent="0.25">
      <c r="A10" s="65" t="s">
        <v>10</v>
      </c>
      <c r="B10" s="48">
        <v>76830000</v>
      </c>
      <c r="C10" s="49" t="s">
        <v>8</v>
      </c>
      <c r="D10" s="46">
        <v>9204434.0999999996</v>
      </c>
      <c r="E10" s="46">
        <v>5898177.8899999997</v>
      </c>
      <c r="F10" s="46">
        <v>4898500</v>
      </c>
      <c r="G10" s="46">
        <v>4921500</v>
      </c>
      <c r="H10" s="46">
        <v>4890833.33</v>
      </c>
      <c r="I10" s="46">
        <v>5812500</v>
      </c>
      <c r="J10" s="46">
        <v>6619683.3600000003</v>
      </c>
      <c r="K10" s="46">
        <f>4111500+1955000</f>
        <v>6066500</v>
      </c>
      <c r="L10" s="46">
        <v>6073800.4100000001</v>
      </c>
      <c r="M10" s="46">
        <v>12067388.890000001</v>
      </c>
      <c r="N10" s="46" t="s">
        <v>8</v>
      </c>
      <c r="O10" s="46">
        <f>SUM(C10:N10)</f>
        <v>66453317.980000004</v>
      </c>
    </row>
    <row r="11" spans="1:17" x14ac:dyDescent="0.25">
      <c r="A11" s="65" t="s">
        <v>11</v>
      </c>
      <c r="B11" s="48">
        <v>6402500</v>
      </c>
      <c r="C11" s="49" t="s">
        <v>8</v>
      </c>
      <c r="D11" s="46" t="s">
        <v>8</v>
      </c>
      <c r="E11" s="46">
        <v>309000</v>
      </c>
      <c r="F11" s="46">
        <v>354000</v>
      </c>
      <c r="G11" s="46">
        <v>354000</v>
      </c>
      <c r="H11" s="46">
        <v>3574749.5</v>
      </c>
      <c r="I11" s="46">
        <v>519000</v>
      </c>
      <c r="J11" s="46">
        <v>346000</v>
      </c>
      <c r="K11" s="46">
        <v>346000</v>
      </c>
      <c r="L11" s="46">
        <v>313500</v>
      </c>
      <c r="M11" s="46">
        <v>397000</v>
      </c>
      <c r="N11" s="46" t="s">
        <v>8</v>
      </c>
      <c r="O11" s="46">
        <f>SUM(C11:N11)</f>
        <v>6513249.5</v>
      </c>
    </row>
    <row r="12" spans="1:17" ht="30" x14ac:dyDescent="0.25">
      <c r="A12" s="65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46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/>
      <c r="M12" s="46">
        <v>24720</v>
      </c>
      <c r="N12" s="46" t="s">
        <v>8</v>
      </c>
      <c r="O12" s="46">
        <f t="shared" si="0"/>
        <v>24720</v>
      </c>
    </row>
    <row r="13" spans="1:17" ht="32.25" customHeight="1" x14ac:dyDescent="0.25">
      <c r="A13" s="65" t="s">
        <v>13</v>
      </c>
      <c r="B13" s="48">
        <v>15449000</v>
      </c>
      <c r="C13" s="49" t="s">
        <v>8</v>
      </c>
      <c r="D13" s="46" t="s">
        <v>8</v>
      </c>
      <c r="E13" s="46" t="s">
        <v>8</v>
      </c>
      <c r="F13" s="46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>
        <f t="shared" si="0"/>
        <v>0</v>
      </c>
    </row>
    <row r="14" spans="1:17" ht="27" customHeight="1" x14ac:dyDescent="0.25">
      <c r="A14" s="65" t="s">
        <v>14</v>
      </c>
      <c r="B14" s="48">
        <v>11277598</v>
      </c>
      <c r="C14" s="49" t="s">
        <v>8</v>
      </c>
      <c r="D14" s="46">
        <v>1298942.1299999999</v>
      </c>
      <c r="E14" s="46">
        <v>690706.57</v>
      </c>
      <c r="F14" s="46">
        <v>736423.67</v>
      </c>
      <c r="G14" s="46">
        <v>739940.37</v>
      </c>
      <c r="H14" s="46">
        <v>735415.89</v>
      </c>
      <c r="I14" s="46">
        <v>873643.63</v>
      </c>
      <c r="J14" s="46">
        <v>926440.61</v>
      </c>
      <c r="K14" s="46">
        <f>915582.66+106612.83</f>
        <v>1022195.49</v>
      </c>
      <c r="L14" s="46">
        <v>908793.69</v>
      </c>
      <c r="M14" s="46">
        <v>967239.77</v>
      </c>
      <c r="N14" s="46" t="s">
        <v>8</v>
      </c>
      <c r="O14" s="46">
        <f>SUM(C14:N14)</f>
        <v>8899741.8200000003</v>
      </c>
    </row>
    <row r="15" spans="1:17" x14ac:dyDescent="0.25">
      <c r="A15" s="64" t="s">
        <v>15</v>
      </c>
      <c r="B15" s="48"/>
      <c r="C15" s="49" t="s">
        <v>8</v>
      </c>
      <c r="D15" s="46" t="s">
        <v>8</v>
      </c>
      <c r="E15" s="46" t="s">
        <v>8</v>
      </c>
      <c r="F15" s="46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7" x14ac:dyDescent="0.25">
      <c r="A16" s="65" t="s">
        <v>16</v>
      </c>
      <c r="B16" s="48">
        <v>2140332</v>
      </c>
      <c r="C16" s="49" t="s">
        <v>8</v>
      </c>
      <c r="D16" s="46" t="s">
        <v>8</v>
      </c>
      <c r="E16" s="46">
        <v>423539.32</v>
      </c>
      <c r="F16" s="46">
        <v>12311.65</v>
      </c>
      <c r="G16" s="46">
        <v>1270642.8899999999</v>
      </c>
      <c r="H16" s="46">
        <v>522480.35</v>
      </c>
      <c r="I16" s="46">
        <v>289511.96999999997</v>
      </c>
      <c r="J16" s="46">
        <v>85714.94</v>
      </c>
      <c r="K16" s="46">
        <v>587685.04</v>
      </c>
      <c r="L16" s="46">
        <v>59682.75</v>
      </c>
      <c r="M16" s="76">
        <v>516114.49</v>
      </c>
      <c r="N16" s="46" t="s">
        <v>8</v>
      </c>
      <c r="O16" s="46">
        <f t="shared" ref="O16:O28" si="1">SUM(C16:N16)</f>
        <v>3767683.3999999994</v>
      </c>
    </row>
    <row r="17" spans="1:15" ht="30" x14ac:dyDescent="0.25">
      <c r="A17" s="65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46">
        <v>5741172</v>
      </c>
      <c r="G17" s="46">
        <v>26273199.989999998</v>
      </c>
      <c r="H17" s="46">
        <v>3197800</v>
      </c>
      <c r="I17" s="46">
        <v>1203600</v>
      </c>
      <c r="J17" s="46">
        <v>27066284.760000002</v>
      </c>
      <c r="K17" s="46">
        <v>10648519.560000001</v>
      </c>
      <c r="L17" s="46">
        <v>20170232.77</v>
      </c>
      <c r="M17" s="76">
        <f>24340568+52383.72</f>
        <v>24392951.719999999</v>
      </c>
      <c r="N17" s="46" t="s">
        <v>8</v>
      </c>
      <c r="O17" s="46">
        <f t="shared" si="1"/>
        <v>118693760.8</v>
      </c>
    </row>
    <row r="18" spans="1:15" x14ac:dyDescent="0.25">
      <c r="A18" s="65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46" t="s">
        <v>8</v>
      </c>
      <c r="G18" s="46">
        <v>486577.51</v>
      </c>
      <c r="H18" s="46">
        <v>183845</v>
      </c>
      <c r="I18" s="46" t="s">
        <v>8</v>
      </c>
      <c r="J18" s="46">
        <v>576711.81000000006</v>
      </c>
      <c r="K18" s="46">
        <v>246792.61</v>
      </c>
      <c r="L18" s="46">
        <v>257926.71</v>
      </c>
      <c r="M18" s="76">
        <v>245212.5</v>
      </c>
      <c r="N18" s="46" t="s">
        <v>8</v>
      </c>
      <c r="O18" s="46">
        <f t="shared" si="1"/>
        <v>1997066.1400000001</v>
      </c>
    </row>
    <row r="19" spans="1:15" ht="30.75" customHeight="1" x14ac:dyDescent="0.25">
      <c r="A19" s="65" t="s">
        <v>19</v>
      </c>
      <c r="B19" s="48">
        <v>129600</v>
      </c>
      <c r="C19" s="49" t="s">
        <v>8</v>
      </c>
      <c r="D19" s="46" t="s">
        <v>8</v>
      </c>
      <c r="E19" s="46" t="s">
        <v>8</v>
      </c>
      <c r="F19" s="46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>
        <v>79432.03</v>
      </c>
      <c r="L19" s="46">
        <v>5000</v>
      </c>
      <c r="M19" s="76" t="s">
        <v>8</v>
      </c>
      <c r="N19" s="46" t="s">
        <v>8</v>
      </c>
      <c r="O19" s="46">
        <f t="shared" si="1"/>
        <v>84432.03</v>
      </c>
    </row>
    <row r="20" spans="1:15" x14ac:dyDescent="0.25">
      <c r="A20" s="65" t="s">
        <v>20</v>
      </c>
      <c r="B20" s="48">
        <v>2054880</v>
      </c>
      <c r="C20" s="49" t="s">
        <v>8</v>
      </c>
      <c r="D20" s="46" t="s">
        <v>8</v>
      </c>
      <c r="E20" s="46" t="s">
        <v>8</v>
      </c>
      <c r="F20" s="46">
        <v>50000</v>
      </c>
      <c r="G20" s="46">
        <v>126249.99</v>
      </c>
      <c r="H20" s="46">
        <v>78532.399999999994</v>
      </c>
      <c r="I20" s="46">
        <v>50000</v>
      </c>
      <c r="J20" s="46">
        <v>50000</v>
      </c>
      <c r="K20" s="46">
        <v>50000</v>
      </c>
      <c r="L20" s="46">
        <v>50000</v>
      </c>
      <c r="M20" s="76">
        <v>751559.87</v>
      </c>
      <c r="N20" s="46" t="s">
        <v>8</v>
      </c>
      <c r="O20" s="46">
        <f t="shared" si="1"/>
        <v>1206342.26</v>
      </c>
    </row>
    <row r="21" spans="1:15" x14ac:dyDescent="0.25">
      <c r="A21" s="65" t="s">
        <v>21</v>
      </c>
      <c r="B21" s="48">
        <v>7272776</v>
      </c>
      <c r="C21" s="50">
        <v>125946.7</v>
      </c>
      <c r="D21" s="46" t="s">
        <v>8</v>
      </c>
      <c r="E21" s="46">
        <v>135106.46</v>
      </c>
      <c r="F21" s="46">
        <v>68698.2</v>
      </c>
      <c r="G21" s="46">
        <v>135660</v>
      </c>
      <c r="H21" s="46">
        <v>614145.22</v>
      </c>
      <c r="I21" s="46">
        <v>308283.13</v>
      </c>
      <c r="J21" s="46">
        <v>235066.31</v>
      </c>
      <c r="K21" s="46">
        <v>245749.64</v>
      </c>
      <c r="L21" s="46">
        <v>159410</v>
      </c>
      <c r="M21" s="76">
        <v>455529.41</v>
      </c>
      <c r="N21" s="46" t="s">
        <v>8</v>
      </c>
      <c r="O21" s="46">
        <f t="shared" si="1"/>
        <v>2483595.0700000003</v>
      </c>
    </row>
    <row r="22" spans="1:15" ht="60" x14ac:dyDescent="0.25">
      <c r="A22" s="65" t="s">
        <v>22</v>
      </c>
      <c r="B22" s="48">
        <v>2600000</v>
      </c>
      <c r="C22" s="49" t="s">
        <v>8</v>
      </c>
      <c r="D22" s="46" t="s">
        <v>8</v>
      </c>
      <c r="E22" s="46" t="s">
        <v>8</v>
      </c>
      <c r="F22" s="46">
        <v>823921.04</v>
      </c>
      <c r="G22" s="46">
        <v>27720.97</v>
      </c>
      <c r="H22" s="46">
        <v>69610.84</v>
      </c>
      <c r="I22" s="46">
        <v>74817.899999999994</v>
      </c>
      <c r="J22" s="46">
        <v>31549.21</v>
      </c>
      <c r="K22" s="46">
        <v>111866.44</v>
      </c>
      <c r="L22" s="46">
        <v>99970.18</v>
      </c>
      <c r="M22" s="76">
        <v>112500</v>
      </c>
      <c r="N22" s="46" t="s">
        <v>8</v>
      </c>
      <c r="O22" s="46">
        <f t="shared" si="1"/>
        <v>1351956.5799999998</v>
      </c>
    </row>
    <row r="23" spans="1:15" ht="40.5" customHeight="1" x14ac:dyDescent="0.25">
      <c r="A23" s="65" t="s">
        <v>23</v>
      </c>
      <c r="B23" s="48">
        <v>8720730</v>
      </c>
      <c r="C23" s="49" t="s">
        <v>8</v>
      </c>
      <c r="D23" s="46" t="s">
        <v>8</v>
      </c>
      <c r="E23" s="46">
        <v>183372</v>
      </c>
      <c r="F23" s="46">
        <v>-183372</v>
      </c>
      <c r="G23" s="46">
        <v>20588.48</v>
      </c>
      <c r="H23" s="46">
        <v>10653.04</v>
      </c>
      <c r="I23" s="46">
        <v>137430</v>
      </c>
      <c r="J23" s="46">
        <v>2342.4499999999998</v>
      </c>
      <c r="K23" s="46">
        <v>2071.58</v>
      </c>
      <c r="L23" s="46">
        <v>1502.7</v>
      </c>
      <c r="M23" s="76">
        <v>187853.4</v>
      </c>
      <c r="N23" s="46" t="s">
        <v>8</v>
      </c>
      <c r="O23" s="46">
        <f t="shared" si="1"/>
        <v>362441.65</v>
      </c>
    </row>
    <row r="24" spans="1:15" ht="30" x14ac:dyDescent="0.25">
      <c r="A24" s="65" t="s">
        <v>24</v>
      </c>
      <c r="B24" s="46" t="s">
        <v>8</v>
      </c>
      <c r="C24" s="49" t="s">
        <v>8</v>
      </c>
      <c r="D24" s="46" t="s">
        <v>8</v>
      </c>
      <c r="E24" s="46" t="s">
        <v>8</v>
      </c>
      <c r="F24" s="46" t="s">
        <v>8</v>
      </c>
      <c r="G24" s="46" t="s">
        <v>8</v>
      </c>
      <c r="H24" s="46" t="s">
        <v>8</v>
      </c>
      <c r="I24" s="46">
        <v>70481.399999999994</v>
      </c>
      <c r="J24" s="46">
        <v>272202.40000000002</v>
      </c>
      <c r="K24" s="46">
        <v>443670.75</v>
      </c>
      <c r="L24" s="46">
        <v>438771.20000000001</v>
      </c>
      <c r="M24" s="76">
        <v>466174</v>
      </c>
      <c r="N24" s="46" t="s">
        <v>8</v>
      </c>
      <c r="O24" s="46">
        <f t="shared" si="1"/>
        <v>1691299.75</v>
      </c>
    </row>
    <row r="25" spans="1:15" x14ac:dyDescent="0.25">
      <c r="A25" s="64" t="s">
        <v>25</v>
      </c>
      <c r="B25" s="48"/>
      <c r="C25" s="49" t="s">
        <v>8</v>
      </c>
      <c r="D25" s="46" t="s">
        <v>8</v>
      </c>
      <c r="E25" s="46" t="s">
        <v>8</v>
      </c>
      <c r="F25" s="46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 t="shared" si="1"/>
        <v>0</v>
      </c>
    </row>
    <row r="26" spans="1:15" ht="30" x14ac:dyDescent="0.25">
      <c r="A26" s="65" t="s">
        <v>26</v>
      </c>
      <c r="B26" s="48">
        <v>1009235</v>
      </c>
      <c r="C26" s="49" t="s">
        <v>8</v>
      </c>
      <c r="D26" s="46">
        <v>48352.1</v>
      </c>
      <c r="E26" s="46" t="s">
        <v>8</v>
      </c>
      <c r="F26" s="46" t="s">
        <v>8</v>
      </c>
      <c r="G26" s="46" t="s">
        <v>8</v>
      </c>
      <c r="H26" s="46">
        <v>12035</v>
      </c>
      <c r="I26" s="46">
        <v>4030</v>
      </c>
      <c r="J26" s="46">
        <v>5525</v>
      </c>
      <c r="K26" s="46">
        <v>22075</v>
      </c>
      <c r="L26" s="46" t="s">
        <v>8</v>
      </c>
      <c r="M26" s="46">
        <v>8700</v>
      </c>
      <c r="N26" s="46" t="s">
        <v>8</v>
      </c>
      <c r="O26" s="46">
        <f t="shared" si="1"/>
        <v>100717.1</v>
      </c>
    </row>
    <row r="27" spans="1:15" x14ac:dyDescent="0.25">
      <c r="A27" s="65" t="s">
        <v>27</v>
      </c>
      <c r="B27" s="48">
        <v>76530</v>
      </c>
      <c r="C27" s="49" t="s">
        <v>8</v>
      </c>
      <c r="D27" s="46" t="s">
        <v>8</v>
      </c>
      <c r="E27" s="46" t="s">
        <v>8</v>
      </c>
      <c r="F27" s="46" t="s">
        <v>8</v>
      </c>
      <c r="G27" s="46" t="s">
        <v>8</v>
      </c>
      <c r="H27" s="46" t="s">
        <v>8</v>
      </c>
      <c r="I27" s="46" t="s">
        <v>8</v>
      </c>
      <c r="J27" s="46">
        <v>20477.87</v>
      </c>
      <c r="K27" s="46">
        <v>4248</v>
      </c>
      <c r="L27" s="46" t="s">
        <v>8</v>
      </c>
      <c r="M27" s="46" t="s">
        <v>8</v>
      </c>
      <c r="N27" s="46" t="s">
        <v>8</v>
      </c>
      <c r="O27" s="46">
        <f t="shared" si="1"/>
        <v>24725.87</v>
      </c>
    </row>
    <row r="28" spans="1:15" ht="30" x14ac:dyDescent="0.25">
      <c r="A28" s="65" t="s">
        <v>28</v>
      </c>
      <c r="B28" s="48">
        <v>463685</v>
      </c>
      <c r="C28" s="49" t="s">
        <v>8</v>
      </c>
      <c r="D28" s="46">
        <v>27789</v>
      </c>
      <c r="E28" s="46" t="s">
        <v>8</v>
      </c>
      <c r="F28" s="46" t="s">
        <v>8</v>
      </c>
      <c r="G28" s="46" t="s">
        <v>8</v>
      </c>
      <c r="H28" s="46">
        <v>107675</v>
      </c>
      <c r="I28" s="46">
        <v>-103570.84</v>
      </c>
      <c r="J28" s="46">
        <v>52845.440000000002</v>
      </c>
      <c r="K28" s="46">
        <v>26840.89</v>
      </c>
      <c r="L28" s="46">
        <v>7620</v>
      </c>
      <c r="M28" s="46">
        <v>91060.6</v>
      </c>
      <c r="N28" s="46" t="s">
        <v>8</v>
      </c>
      <c r="O28" s="46">
        <f t="shared" si="1"/>
        <v>210260.09000000003</v>
      </c>
    </row>
    <row r="29" spans="1:15" ht="30.75" customHeight="1" x14ac:dyDescent="0.25">
      <c r="A29" s="65" t="s">
        <v>29</v>
      </c>
      <c r="B29" s="46" t="s">
        <v>8</v>
      </c>
      <c r="C29" s="49" t="s">
        <v>8</v>
      </c>
      <c r="D29" s="46" t="s">
        <v>8</v>
      </c>
      <c r="E29" s="46" t="s">
        <v>8</v>
      </c>
      <c r="F29" s="46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5" ht="30" x14ac:dyDescent="0.25">
      <c r="A30" s="65" t="s">
        <v>30</v>
      </c>
      <c r="B30" s="48">
        <v>47040</v>
      </c>
      <c r="C30" s="49" t="s">
        <v>8</v>
      </c>
      <c r="D30" s="46" t="s">
        <v>8</v>
      </c>
      <c r="E30" s="46">
        <v>15528.8</v>
      </c>
      <c r="F30" s="46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>
        <v>413</v>
      </c>
      <c r="L30" s="46" t="s">
        <v>8</v>
      </c>
      <c r="M30" s="46">
        <v>79097.41</v>
      </c>
      <c r="N30" s="46" t="s">
        <v>8</v>
      </c>
      <c r="O30" s="46">
        <f>SUM(C30:N30)</f>
        <v>95039.21</v>
      </c>
    </row>
    <row r="31" spans="1:15" ht="30" x14ac:dyDescent="0.25">
      <c r="A31" s="65" t="s">
        <v>31</v>
      </c>
      <c r="B31" s="46" t="s">
        <v>8</v>
      </c>
      <c r="C31" s="49" t="s">
        <v>8</v>
      </c>
      <c r="D31" s="46" t="s">
        <v>8</v>
      </c>
      <c r="E31" s="46" t="s">
        <v>8</v>
      </c>
      <c r="F31" s="46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>
        <v>12641.42</v>
      </c>
      <c r="M31" s="46" t="s">
        <v>8</v>
      </c>
      <c r="N31" s="46" t="s">
        <v>8</v>
      </c>
      <c r="O31" s="46">
        <f t="shared" si="0"/>
        <v>12641.42</v>
      </c>
    </row>
    <row r="32" spans="1:15" ht="43.5" customHeight="1" x14ac:dyDescent="0.25">
      <c r="A32" s="65" t="s">
        <v>32</v>
      </c>
      <c r="B32" s="48">
        <v>4826000</v>
      </c>
      <c r="C32" s="49" t="s">
        <v>8</v>
      </c>
      <c r="D32" s="46" t="s">
        <v>8</v>
      </c>
      <c r="E32" s="46">
        <v>73820</v>
      </c>
      <c r="F32" s="46" t="s">
        <v>8</v>
      </c>
      <c r="G32" s="46">
        <v>72401.42</v>
      </c>
      <c r="H32" s="46">
        <v>416223.7</v>
      </c>
      <c r="I32" s="46" t="s">
        <v>8</v>
      </c>
      <c r="J32" s="46">
        <v>664548.43999999994</v>
      </c>
      <c r="K32" s="46">
        <v>252675.3</v>
      </c>
      <c r="L32" s="46">
        <v>384002.31</v>
      </c>
      <c r="M32" s="46">
        <v>318160.40000000002</v>
      </c>
      <c r="N32" s="46" t="s">
        <v>8</v>
      </c>
      <c r="O32" s="46">
        <f>SUM(C32:N32)</f>
        <v>2181831.5700000003</v>
      </c>
    </row>
    <row r="33" spans="1:15" ht="56.25" customHeight="1" x14ac:dyDescent="0.25">
      <c r="A33" s="65" t="s">
        <v>33</v>
      </c>
      <c r="B33" s="46" t="s">
        <v>8</v>
      </c>
      <c r="C33" s="49" t="s">
        <v>8</v>
      </c>
      <c r="D33" s="46" t="s">
        <v>8</v>
      </c>
      <c r="E33" s="46" t="s">
        <v>8</v>
      </c>
      <c r="F33" s="46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25">
      <c r="A34" s="65" t="s">
        <v>34</v>
      </c>
      <c r="B34" s="48">
        <v>1698978</v>
      </c>
      <c r="C34" s="49" t="s">
        <v>8</v>
      </c>
      <c r="D34" s="46" t="s">
        <v>8</v>
      </c>
      <c r="E34" s="46">
        <v>68614.31</v>
      </c>
      <c r="F34" s="46">
        <v>270787.28000000003</v>
      </c>
      <c r="G34" s="46" t="s">
        <v>8</v>
      </c>
      <c r="H34" s="46">
        <v>110038.48</v>
      </c>
      <c r="I34" s="46">
        <v>238176.85</v>
      </c>
      <c r="J34" s="46">
        <v>124139.96</v>
      </c>
      <c r="K34" s="46">
        <v>207606.91</v>
      </c>
      <c r="L34" s="46">
        <v>282676.83</v>
      </c>
      <c r="M34" s="46">
        <v>63538.9</v>
      </c>
      <c r="N34" s="46" t="s">
        <v>8</v>
      </c>
      <c r="O34" s="46">
        <f>SUM(C34:N34)</f>
        <v>1365579.52</v>
      </c>
    </row>
    <row r="35" spans="1:15" x14ac:dyDescent="0.25">
      <c r="A35" s="64" t="s">
        <v>35</v>
      </c>
      <c r="B35" s="46" t="s">
        <v>8</v>
      </c>
      <c r="C35" s="49" t="s">
        <v>8</v>
      </c>
      <c r="D35" s="46" t="s">
        <v>8</v>
      </c>
      <c r="E35" s="46" t="s">
        <v>8</v>
      </c>
      <c r="F35" s="46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30" x14ac:dyDescent="0.25">
      <c r="A36" s="65" t="s">
        <v>36</v>
      </c>
      <c r="B36" s="46" t="s">
        <v>8</v>
      </c>
      <c r="C36" s="49" t="s">
        <v>8</v>
      </c>
      <c r="D36" s="46" t="s">
        <v>8</v>
      </c>
      <c r="E36" s="46" t="s">
        <v>8</v>
      </c>
      <c r="F36" s="46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45" x14ac:dyDescent="0.25">
      <c r="A37" s="65" t="s">
        <v>37</v>
      </c>
      <c r="B37" s="46" t="s">
        <v>8</v>
      </c>
      <c r="C37" s="49" t="s">
        <v>8</v>
      </c>
      <c r="D37" s="46" t="s">
        <v>8</v>
      </c>
      <c r="E37" s="46" t="s">
        <v>8</v>
      </c>
      <c r="F37" s="46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45" x14ac:dyDescent="0.25">
      <c r="A38" s="65" t="s">
        <v>38</v>
      </c>
      <c r="B38" s="46" t="s">
        <v>8</v>
      </c>
      <c r="C38" s="49" t="s">
        <v>8</v>
      </c>
      <c r="D38" s="46" t="s">
        <v>8</v>
      </c>
      <c r="E38" s="46" t="s">
        <v>8</v>
      </c>
      <c r="F38" s="46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5" x14ac:dyDescent="0.25">
      <c r="A39" s="65" t="s">
        <v>39</v>
      </c>
      <c r="B39" s="46" t="s">
        <v>8</v>
      </c>
      <c r="C39" s="49" t="s">
        <v>8</v>
      </c>
      <c r="D39" s="46" t="s">
        <v>8</v>
      </c>
      <c r="E39" s="46" t="s">
        <v>8</v>
      </c>
      <c r="F39" s="46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5" x14ac:dyDescent="0.25">
      <c r="A40" s="65" t="s">
        <v>40</v>
      </c>
      <c r="B40" s="46" t="s">
        <v>8</v>
      </c>
      <c r="C40" s="49" t="s">
        <v>8</v>
      </c>
      <c r="D40" s="46" t="s">
        <v>8</v>
      </c>
      <c r="E40" s="46" t="s">
        <v>8</v>
      </c>
      <c r="F40" s="46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30" x14ac:dyDescent="0.25">
      <c r="A41" s="65" t="s">
        <v>41</v>
      </c>
      <c r="B41" s="46" t="s">
        <v>8</v>
      </c>
      <c r="C41" s="49" t="s">
        <v>8</v>
      </c>
      <c r="D41" s="46" t="s">
        <v>8</v>
      </c>
      <c r="E41" s="46" t="s">
        <v>8</v>
      </c>
      <c r="F41" s="46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45" x14ac:dyDescent="0.25">
      <c r="A42" s="65" t="s">
        <v>42</v>
      </c>
      <c r="B42" s="46" t="s">
        <v>8</v>
      </c>
      <c r="C42" s="49" t="s">
        <v>8</v>
      </c>
      <c r="D42" s="46" t="s">
        <v>8</v>
      </c>
      <c r="E42" s="46" t="s">
        <v>8</v>
      </c>
      <c r="F42" s="46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25">
      <c r="A43" s="64" t="s">
        <v>43</v>
      </c>
      <c r="B43" s="46" t="s">
        <v>8</v>
      </c>
      <c r="C43" s="49" t="s">
        <v>8</v>
      </c>
      <c r="D43" s="46" t="s">
        <v>8</v>
      </c>
      <c r="E43" s="46" t="s">
        <v>8</v>
      </c>
      <c r="F43" s="46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30" x14ac:dyDescent="0.25">
      <c r="A44" s="65" t="s">
        <v>44</v>
      </c>
      <c r="B44" s="46" t="s">
        <v>8</v>
      </c>
      <c r="C44" s="49" t="s">
        <v>8</v>
      </c>
      <c r="D44" s="46" t="s">
        <v>8</v>
      </c>
      <c r="E44" s="46" t="s">
        <v>8</v>
      </c>
      <c r="F44" s="46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45" x14ac:dyDescent="0.25">
      <c r="A45" s="65" t="s">
        <v>45</v>
      </c>
      <c r="B45" s="46" t="s">
        <v>8</v>
      </c>
      <c r="C45" s="49" t="s">
        <v>8</v>
      </c>
      <c r="D45" s="46" t="s">
        <v>8</v>
      </c>
      <c r="E45" s="46" t="s">
        <v>8</v>
      </c>
      <c r="F45" s="46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45" x14ac:dyDescent="0.25">
      <c r="A46" s="65" t="s">
        <v>46</v>
      </c>
      <c r="B46" s="46" t="s">
        <v>8</v>
      </c>
      <c r="C46" s="49" t="s">
        <v>8</v>
      </c>
      <c r="D46" s="46" t="s">
        <v>8</v>
      </c>
      <c r="E46" s="46" t="s">
        <v>8</v>
      </c>
      <c r="F46" s="46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5" x14ac:dyDescent="0.25">
      <c r="A47" s="65" t="s">
        <v>47</v>
      </c>
      <c r="B47" s="46" t="s">
        <v>8</v>
      </c>
      <c r="C47" s="49" t="s">
        <v>8</v>
      </c>
      <c r="D47" s="46" t="s">
        <v>8</v>
      </c>
      <c r="E47" s="46" t="s">
        <v>8</v>
      </c>
      <c r="F47" s="46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5" x14ac:dyDescent="0.25">
      <c r="A48" s="65" t="s">
        <v>48</v>
      </c>
      <c r="B48" s="46" t="s">
        <v>8</v>
      </c>
      <c r="C48" s="49" t="s">
        <v>8</v>
      </c>
      <c r="D48" s="46" t="s">
        <v>8</v>
      </c>
      <c r="E48" s="46" t="s">
        <v>8</v>
      </c>
      <c r="F48" s="46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30" x14ac:dyDescent="0.25">
      <c r="A49" s="65" t="s">
        <v>49</v>
      </c>
      <c r="B49" s="46" t="s">
        <v>8</v>
      </c>
      <c r="C49" s="49" t="s">
        <v>8</v>
      </c>
      <c r="D49" s="46" t="s">
        <v>8</v>
      </c>
      <c r="E49" s="46" t="s">
        <v>8</v>
      </c>
      <c r="F49" s="46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25">
      <c r="A50" s="65" t="s">
        <v>50</v>
      </c>
      <c r="B50" s="46" t="s">
        <v>8</v>
      </c>
      <c r="C50" s="49" t="s">
        <v>8</v>
      </c>
      <c r="D50" s="46" t="s">
        <v>8</v>
      </c>
      <c r="E50" s="46" t="s">
        <v>8</v>
      </c>
      <c r="F50" s="46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30" x14ac:dyDescent="0.25">
      <c r="A51" s="64" t="s">
        <v>51</v>
      </c>
      <c r="B51" s="46" t="s">
        <v>8</v>
      </c>
      <c r="C51" s="49" t="s">
        <v>8</v>
      </c>
      <c r="D51" s="46" t="s">
        <v>8</v>
      </c>
      <c r="E51" s="46" t="s">
        <v>8</v>
      </c>
      <c r="F51" s="46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25">
      <c r="A52" s="65" t="s">
        <v>52</v>
      </c>
      <c r="B52" s="51">
        <v>4007866</v>
      </c>
      <c r="C52" s="49" t="s">
        <v>8</v>
      </c>
      <c r="D52" s="46">
        <v>28397.08</v>
      </c>
      <c r="E52" s="46" t="s">
        <v>8</v>
      </c>
      <c r="F52" s="46" t="s">
        <v>8</v>
      </c>
      <c r="G52" s="46" t="s">
        <v>8</v>
      </c>
      <c r="H52" s="46">
        <v>139706.1</v>
      </c>
      <c r="I52" s="46">
        <v>88500</v>
      </c>
      <c r="J52" s="46">
        <v>353056</v>
      </c>
      <c r="K52" s="46" t="s">
        <v>8</v>
      </c>
      <c r="L52" s="46">
        <v>5105336.07</v>
      </c>
      <c r="M52" s="46">
        <v>11210.21</v>
      </c>
      <c r="N52" s="46" t="s">
        <v>8</v>
      </c>
      <c r="O52" s="46">
        <f>SUM(C52:N52)</f>
        <v>5726205.46</v>
      </c>
    </row>
    <row r="53" spans="1:15" ht="30" x14ac:dyDescent="0.25">
      <c r="A53" s="65" t="s">
        <v>53</v>
      </c>
      <c r="B53" s="51">
        <v>862352</v>
      </c>
      <c r="C53" s="49" t="s">
        <v>8</v>
      </c>
      <c r="D53" s="46" t="s">
        <v>8</v>
      </c>
      <c r="E53" s="46" t="s">
        <v>8</v>
      </c>
      <c r="F53" s="46" t="s">
        <v>8</v>
      </c>
      <c r="G53" s="46" t="s">
        <v>8</v>
      </c>
      <c r="H53" s="46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>SUM(C53:N53)</f>
        <v>4662908.04</v>
      </c>
    </row>
    <row r="54" spans="1:15" ht="30" x14ac:dyDescent="0.25">
      <c r="A54" s="65" t="s">
        <v>54</v>
      </c>
      <c r="B54" s="51"/>
      <c r="C54" s="49" t="s">
        <v>8</v>
      </c>
      <c r="D54" s="46" t="s">
        <v>8</v>
      </c>
      <c r="E54" s="46" t="s">
        <v>8</v>
      </c>
      <c r="F54" s="46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>
        <f t="shared" si="0"/>
        <v>0</v>
      </c>
    </row>
    <row r="55" spans="1:15" ht="45" x14ac:dyDescent="0.25">
      <c r="A55" s="65" t="s">
        <v>55</v>
      </c>
      <c r="B55" s="51">
        <v>15602000</v>
      </c>
      <c r="C55" s="49" t="s">
        <v>8</v>
      </c>
      <c r="D55" s="46" t="s">
        <v>8</v>
      </c>
      <c r="E55" s="46" t="s">
        <v>8</v>
      </c>
      <c r="F55" s="46" t="s">
        <v>8</v>
      </c>
      <c r="G55" s="46" t="s">
        <v>8</v>
      </c>
      <c r="H55" s="46" t="s">
        <v>8</v>
      </c>
      <c r="I55" s="46" t="s">
        <v>8</v>
      </c>
      <c r="J55" s="46">
        <v>9093000</v>
      </c>
      <c r="K55" s="46" t="s">
        <v>8</v>
      </c>
      <c r="L55" s="46" t="s">
        <v>8</v>
      </c>
      <c r="M55" s="46">
        <v>4970870</v>
      </c>
      <c r="N55" s="46" t="s">
        <v>8</v>
      </c>
      <c r="O55" s="46">
        <f>SUM(C55:N55)</f>
        <v>14063870</v>
      </c>
    </row>
    <row r="56" spans="1:15" ht="30" x14ac:dyDescent="0.25">
      <c r="A56" s="65" t="s">
        <v>56</v>
      </c>
      <c r="B56" s="51">
        <v>1096941</v>
      </c>
      <c r="C56" s="49" t="s">
        <v>8</v>
      </c>
      <c r="D56" s="46" t="s">
        <v>8</v>
      </c>
      <c r="E56" s="46" t="s">
        <v>8</v>
      </c>
      <c r="F56" s="46" t="s">
        <v>8</v>
      </c>
      <c r="G56" s="46" t="s">
        <v>8</v>
      </c>
      <c r="H56" s="46">
        <v>35336.879999999997</v>
      </c>
      <c r="I56" s="46">
        <v>88082.28</v>
      </c>
      <c r="J56" s="46"/>
      <c r="K56" s="46" t="s">
        <v>8</v>
      </c>
      <c r="L56" s="46" t="s">
        <v>8</v>
      </c>
      <c r="M56" s="46" t="s">
        <v>8</v>
      </c>
      <c r="N56" s="46" t="s">
        <v>8</v>
      </c>
      <c r="O56" s="46">
        <f>SUM(C56:N56)</f>
        <v>123419.16</v>
      </c>
    </row>
    <row r="57" spans="1:15" ht="30" x14ac:dyDescent="0.25">
      <c r="A57" s="65" t="s">
        <v>57</v>
      </c>
      <c r="B57" s="46" t="s">
        <v>8</v>
      </c>
      <c r="C57" s="49" t="s">
        <v>8</v>
      </c>
      <c r="D57" s="46" t="s">
        <v>8</v>
      </c>
      <c r="E57" s="46" t="s">
        <v>8</v>
      </c>
      <c r="F57" s="46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>
        <f t="shared" si="0"/>
        <v>0</v>
      </c>
    </row>
    <row r="58" spans="1:15" ht="30" x14ac:dyDescent="0.25">
      <c r="A58" s="65" t="s">
        <v>58</v>
      </c>
      <c r="B58" s="46" t="s">
        <v>8</v>
      </c>
      <c r="C58" s="49" t="s">
        <v>8</v>
      </c>
      <c r="D58" s="46" t="s">
        <v>8</v>
      </c>
      <c r="E58" s="46" t="s">
        <v>8</v>
      </c>
      <c r="F58" s="46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25">
      <c r="A59" s="65" t="s">
        <v>59</v>
      </c>
      <c r="B59" s="51">
        <v>3370000</v>
      </c>
      <c r="C59" s="49" t="s">
        <v>8</v>
      </c>
      <c r="D59" s="46" t="s">
        <v>8</v>
      </c>
      <c r="E59" s="46" t="s">
        <v>8</v>
      </c>
      <c r="F59" s="46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5" x14ac:dyDescent="0.25">
      <c r="A60" s="65" t="s">
        <v>60</v>
      </c>
      <c r="B60" s="46" t="s">
        <v>8</v>
      </c>
      <c r="C60" s="49" t="s">
        <v>8</v>
      </c>
      <c r="D60" s="46" t="s">
        <v>8</v>
      </c>
      <c r="E60" s="46" t="s">
        <v>8</v>
      </c>
      <c r="F60" s="46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25">
      <c r="A61" s="64" t="s">
        <v>61</v>
      </c>
      <c r="B61" s="46" t="s">
        <v>8</v>
      </c>
      <c r="C61" s="49" t="s">
        <v>8</v>
      </c>
      <c r="D61" s="46" t="s">
        <v>8</v>
      </c>
      <c r="E61" s="46" t="s">
        <v>8</v>
      </c>
      <c r="F61" s="46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25">
      <c r="A62" s="65" t="s">
        <v>62</v>
      </c>
      <c r="B62" s="46" t="s">
        <v>8</v>
      </c>
      <c r="C62" s="49" t="s">
        <v>8</v>
      </c>
      <c r="D62" s="46" t="s">
        <v>8</v>
      </c>
      <c r="E62" s="46" t="s">
        <v>8</v>
      </c>
      <c r="F62" s="46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25">
      <c r="A63" s="65" t="s">
        <v>63</v>
      </c>
      <c r="B63" s="51">
        <v>1135837</v>
      </c>
      <c r="C63" s="49" t="s">
        <v>8</v>
      </c>
      <c r="D63" s="46" t="s">
        <v>8</v>
      </c>
      <c r="E63" s="46" t="s">
        <v>8</v>
      </c>
      <c r="F63" s="46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30" x14ac:dyDescent="0.25">
      <c r="A64" s="65" t="s">
        <v>64</v>
      </c>
      <c r="B64" s="46" t="s">
        <v>8</v>
      </c>
      <c r="C64" s="49" t="s">
        <v>8</v>
      </c>
      <c r="D64" s="46" t="s">
        <v>8</v>
      </c>
      <c r="E64" s="46" t="s">
        <v>8</v>
      </c>
      <c r="F64" s="46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25">
      <c r="A65" s="65" t="s">
        <v>65</v>
      </c>
      <c r="B65" s="46" t="s">
        <v>8</v>
      </c>
      <c r="C65" s="49" t="s">
        <v>8</v>
      </c>
      <c r="D65" s="46" t="s">
        <v>8</v>
      </c>
      <c r="E65" s="46" t="s">
        <v>8</v>
      </c>
      <c r="F65" s="46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30" x14ac:dyDescent="0.25">
      <c r="A66" s="64" t="s">
        <v>66</v>
      </c>
      <c r="B66" s="46" t="s">
        <v>8</v>
      </c>
      <c r="C66" s="49" t="s">
        <v>8</v>
      </c>
      <c r="D66" s="46" t="s">
        <v>8</v>
      </c>
      <c r="E66" s="46" t="s">
        <v>8</v>
      </c>
      <c r="F66" s="46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25">
      <c r="A67" s="65" t="s">
        <v>67</v>
      </c>
      <c r="B67" s="46" t="s">
        <v>8</v>
      </c>
      <c r="C67" s="49" t="s">
        <v>8</v>
      </c>
      <c r="D67" s="46" t="s">
        <v>8</v>
      </c>
      <c r="E67" s="46" t="s">
        <v>8</v>
      </c>
      <c r="F67" s="46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25">
      <c r="A68" s="65" t="s">
        <v>68</v>
      </c>
      <c r="B68" s="46" t="s">
        <v>8</v>
      </c>
      <c r="C68" s="49" t="s">
        <v>8</v>
      </c>
      <c r="D68" s="46" t="s">
        <v>8</v>
      </c>
      <c r="E68" s="46" t="s">
        <v>8</v>
      </c>
      <c r="F68" s="46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25">
      <c r="A69" s="64" t="s">
        <v>69</v>
      </c>
      <c r="B69" s="46" t="s">
        <v>8</v>
      </c>
      <c r="C69" s="49" t="s">
        <v>8</v>
      </c>
      <c r="D69" s="46" t="s">
        <v>8</v>
      </c>
      <c r="E69" s="46" t="s">
        <v>8</v>
      </c>
      <c r="F69" s="46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30" x14ac:dyDescent="0.25">
      <c r="A70" s="65" t="s">
        <v>70</v>
      </c>
      <c r="B70" s="46" t="s">
        <v>8</v>
      </c>
      <c r="C70" s="49" t="s">
        <v>8</v>
      </c>
      <c r="D70" s="46" t="s">
        <v>8</v>
      </c>
      <c r="E70" s="46" t="s">
        <v>8</v>
      </c>
      <c r="F70" s="46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30" x14ac:dyDescent="0.25">
      <c r="A71" s="65" t="s">
        <v>71</v>
      </c>
      <c r="B71" s="46" t="s">
        <v>8</v>
      </c>
      <c r="C71" s="49" t="s">
        <v>8</v>
      </c>
      <c r="D71" s="46" t="s">
        <v>8</v>
      </c>
      <c r="E71" s="46" t="s">
        <v>8</v>
      </c>
      <c r="F71" s="46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45" x14ac:dyDescent="0.25">
      <c r="A72" s="65" t="s">
        <v>72</v>
      </c>
      <c r="B72" s="46" t="s">
        <v>8</v>
      </c>
      <c r="C72" s="49" t="s">
        <v>8</v>
      </c>
      <c r="D72" s="46" t="s">
        <v>8</v>
      </c>
      <c r="E72" s="46" t="s">
        <v>8</v>
      </c>
      <c r="F72" s="46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25">
      <c r="A73" s="66" t="s">
        <v>73</v>
      </c>
      <c r="B73" s="52" t="s">
        <v>8</v>
      </c>
      <c r="C73" s="52" t="s">
        <v>8</v>
      </c>
      <c r="D73" s="53" t="s">
        <v>8</v>
      </c>
      <c r="E73" s="52" t="s">
        <v>8</v>
      </c>
      <c r="F73" s="54" t="s">
        <v>8</v>
      </c>
      <c r="G73" s="54" t="s">
        <v>8</v>
      </c>
      <c r="H73" s="54" t="s">
        <v>8</v>
      </c>
      <c r="I73" s="52" t="s">
        <v>8</v>
      </c>
      <c r="J73" s="52" t="s">
        <v>8</v>
      </c>
      <c r="K73" s="52" t="s">
        <v>8</v>
      </c>
      <c r="L73" s="52" t="s">
        <v>8</v>
      </c>
      <c r="M73" s="52" t="s">
        <v>8</v>
      </c>
      <c r="N73" s="52" t="s">
        <v>8</v>
      </c>
      <c r="O73" s="46">
        <f t="shared" ref="O73:O85" si="2">SUM(C73:N73)</f>
        <v>0</v>
      </c>
    </row>
    <row r="74" spans="1:15" x14ac:dyDescent="0.25">
      <c r="A74" s="67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63" t="s">
        <v>8</v>
      </c>
      <c r="H74" s="63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2"/>
        <v>0</v>
      </c>
    </row>
    <row r="75" spans="1:15" x14ac:dyDescent="0.25">
      <c r="A75" s="64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63" t="s">
        <v>8</v>
      </c>
      <c r="H75" s="63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2"/>
        <v>0</v>
      </c>
    </row>
    <row r="76" spans="1:15" ht="30" x14ac:dyDescent="0.25">
      <c r="A76" s="64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63" t="s">
        <v>8</v>
      </c>
      <c r="H76" s="63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2"/>
        <v>0</v>
      </c>
    </row>
    <row r="77" spans="1:15" ht="30" x14ac:dyDescent="0.25">
      <c r="A77" s="65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63" t="s">
        <v>8</v>
      </c>
      <c r="H77" s="63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2"/>
        <v>0</v>
      </c>
    </row>
    <row r="78" spans="1:15" ht="30" x14ac:dyDescent="0.25">
      <c r="A78" s="65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63" t="s">
        <v>8</v>
      </c>
      <c r="H78" s="63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2"/>
        <v>0</v>
      </c>
    </row>
    <row r="79" spans="1:15" x14ac:dyDescent="0.25">
      <c r="A79" s="64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63" t="s">
        <v>8</v>
      </c>
      <c r="H79" s="63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2"/>
        <v>0</v>
      </c>
    </row>
    <row r="80" spans="1:15" ht="30" x14ac:dyDescent="0.25">
      <c r="A80" s="65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63" t="s">
        <v>8</v>
      </c>
      <c r="H80" s="63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2"/>
        <v>0</v>
      </c>
    </row>
    <row r="81" spans="1:15" ht="30" x14ac:dyDescent="0.25">
      <c r="A81" s="65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63" t="s">
        <v>8</v>
      </c>
      <c r="H81" s="63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2"/>
        <v>0</v>
      </c>
    </row>
    <row r="82" spans="1:15" ht="30" x14ac:dyDescent="0.25">
      <c r="A82" s="64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63" t="s">
        <v>8</v>
      </c>
      <c r="H82" s="63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2"/>
        <v>0</v>
      </c>
    </row>
    <row r="83" spans="1:15" ht="30" x14ac:dyDescent="0.25">
      <c r="A83" s="65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63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2"/>
        <v>0</v>
      </c>
    </row>
    <row r="84" spans="1:15" x14ac:dyDescent="0.25">
      <c r="A84" s="66" t="s">
        <v>83</v>
      </c>
      <c r="B84" s="54" t="s">
        <v>8</v>
      </c>
      <c r="C84" s="52" t="s">
        <v>8</v>
      </c>
      <c r="D84" s="55" t="s">
        <v>8</v>
      </c>
      <c r="E84" s="52" t="s">
        <v>8</v>
      </c>
      <c r="F84" s="54" t="s">
        <v>8</v>
      </c>
      <c r="G84" s="54" t="s">
        <v>8</v>
      </c>
      <c r="H84" s="54" t="s">
        <v>8</v>
      </c>
      <c r="I84" s="52" t="s">
        <v>8</v>
      </c>
      <c r="J84" s="52" t="s">
        <v>8</v>
      </c>
      <c r="K84" s="52" t="s">
        <v>8</v>
      </c>
      <c r="L84" s="52" t="s">
        <v>8</v>
      </c>
      <c r="M84" s="52" t="s">
        <v>8</v>
      </c>
      <c r="N84" s="52" t="s">
        <v>8</v>
      </c>
      <c r="O84" s="52">
        <f t="shared" si="2"/>
        <v>0</v>
      </c>
    </row>
    <row r="85" spans="1:15" x14ac:dyDescent="0.25">
      <c r="A85" s="24"/>
      <c r="B85" s="46" t="s">
        <v>8</v>
      </c>
      <c r="C85" s="56" t="s">
        <v>8</v>
      </c>
      <c r="D85" s="57" t="s">
        <v>8</v>
      </c>
      <c r="E85" s="56" t="s">
        <v>8</v>
      </c>
      <c r="F85" s="58" t="s">
        <v>8</v>
      </c>
      <c r="G85" s="56" t="s">
        <v>8</v>
      </c>
      <c r="H85" s="63" t="s">
        <v>8</v>
      </c>
      <c r="I85" s="56" t="s">
        <v>8</v>
      </c>
      <c r="J85" s="46" t="s">
        <v>8</v>
      </c>
      <c r="K85" s="56" t="s">
        <v>8</v>
      </c>
      <c r="L85" s="56" t="s">
        <v>8</v>
      </c>
      <c r="M85" s="56" t="s">
        <v>8</v>
      </c>
      <c r="N85" s="56" t="s">
        <v>8</v>
      </c>
      <c r="O85" s="46">
        <f t="shared" si="2"/>
        <v>0</v>
      </c>
    </row>
    <row r="86" spans="1:15" ht="30" x14ac:dyDescent="0.25">
      <c r="A86" s="68" t="s">
        <v>84</v>
      </c>
      <c r="B86" s="59">
        <v>350000000</v>
      </c>
      <c r="C86" s="60">
        <f>C8</f>
        <v>125946.7</v>
      </c>
      <c r="D86" s="60">
        <f t="shared" ref="D86:I86" si="3">SUM(D9:D85)</f>
        <v>10607914.41</v>
      </c>
      <c r="E86" s="60">
        <f t="shared" si="3"/>
        <v>7797865.3499999996</v>
      </c>
      <c r="F86" s="60">
        <f t="shared" si="3"/>
        <v>12772441.839999998</v>
      </c>
      <c r="G86" s="60">
        <f t="shared" si="3"/>
        <v>34428481.619999997</v>
      </c>
      <c r="H86" s="60">
        <f t="shared" si="3"/>
        <v>19361988.77</v>
      </c>
      <c r="I86" s="60">
        <f t="shared" si="3"/>
        <v>9654486.3200000003</v>
      </c>
      <c r="J86" s="60">
        <f>SUM(J9:J85)</f>
        <v>46525588.560000002</v>
      </c>
      <c r="K86" s="60">
        <f>SUM(K9:K85)</f>
        <v>20364342.240000002</v>
      </c>
      <c r="L86" s="60">
        <f>SUM(L9:L85)</f>
        <v>34330867.039999992</v>
      </c>
      <c r="M86" s="60">
        <f>SUM(M9:M85)</f>
        <v>46126881.569999985</v>
      </c>
      <c r="N86" s="59" t="s">
        <v>8</v>
      </c>
      <c r="O86" s="61">
        <f>C86+D86+E86+F86+G86+H86+I86+J86+K86</f>
        <v>161639055.81</v>
      </c>
    </row>
    <row r="87" spans="1:15" x14ac:dyDescent="0.25">
      <c r="A87" s="17" t="s">
        <v>141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t="s">
        <v>142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143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144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145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146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147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9" x14ac:dyDescent="0.25">
      <c r="A97" s="62" t="s">
        <v>154</v>
      </c>
      <c r="I97" s="69"/>
    </row>
    <row r="98" spans="1:9" x14ac:dyDescent="0.25">
      <c r="A98" s="40" t="s">
        <v>155</v>
      </c>
    </row>
  </sheetData>
  <mergeCells count="5">
    <mergeCell ref="A1:N1"/>
    <mergeCell ref="A2:N2"/>
    <mergeCell ref="A3:N3"/>
    <mergeCell ref="A4:N4"/>
    <mergeCell ref="A5:N5"/>
  </mergeCells>
  <pageMargins left="0.23622047244094491" right="0" top="0.55118110236220474" bottom="0.74803149606299213" header="0.51181102362204722" footer="0.31496062992125984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102</v>
      </c>
    </row>
    <row r="7" spans="1:3" x14ac:dyDescent="0.25">
      <c r="B7" s="23" t="s">
        <v>103</v>
      </c>
    </row>
    <row r="8" spans="1:3" x14ac:dyDescent="0.25">
      <c r="B8" s="23" t="s">
        <v>104</v>
      </c>
    </row>
    <row r="9" spans="1:3" x14ac:dyDescent="0.25">
      <c r="B9" s="23" t="s">
        <v>105</v>
      </c>
    </row>
    <row r="10" spans="1:3" x14ac:dyDescent="0.25">
      <c r="A10" s="29" t="s">
        <v>106</v>
      </c>
      <c r="B10" s="29" t="s">
        <v>107</v>
      </c>
      <c r="C10" s="29" t="s">
        <v>108</v>
      </c>
    </row>
    <row r="11" spans="1:3" x14ac:dyDescent="0.25">
      <c r="A11" s="29">
        <v>2.2000000000000002</v>
      </c>
      <c r="B11" s="30" t="s">
        <v>109</v>
      </c>
      <c r="C11" s="33">
        <v>0</v>
      </c>
    </row>
    <row r="12" spans="1:3" x14ac:dyDescent="0.25">
      <c r="A12" s="29" t="s">
        <v>110</v>
      </c>
      <c r="B12" s="32" t="s">
        <v>111</v>
      </c>
      <c r="C12" s="33">
        <v>125946.7</v>
      </c>
    </row>
    <row r="13" spans="1:3" ht="33" customHeight="1" x14ac:dyDescent="0.25">
      <c r="A13" s="31" t="s">
        <v>112</v>
      </c>
      <c r="B13" s="30" t="s">
        <v>113</v>
      </c>
      <c r="C13" s="33">
        <v>0</v>
      </c>
    </row>
    <row r="14" spans="1:3" x14ac:dyDescent="0.25">
      <c r="A14" s="25" t="s">
        <v>114</v>
      </c>
      <c r="B14" s="27" t="s">
        <v>115</v>
      </c>
      <c r="C14" s="33">
        <v>0</v>
      </c>
    </row>
    <row r="15" spans="1:3" x14ac:dyDescent="0.25">
      <c r="A15" s="25" t="s">
        <v>116</v>
      </c>
      <c r="B15" s="24" t="s">
        <v>117</v>
      </c>
      <c r="C15" s="33">
        <v>0</v>
      </c>
    </row>
    <row r="16" spans="1:3" x14ac:dyDescent="0.25">
      <c r="A16" s="29" t="s">
        <v>118</v>
      </c>
      <c r="B16" s="30" t="s">
        <v>119</v>
      </c>
      <c r="C16" s="33">
        <v>0</v>
      </c>
    </row>
    <row r="17" spans="1:3" x14ac:dyDescent="0.25">
      <c r="A17" s="25" t="s">
        <v>120</v>
      </c>
      <c r="B17" s="24" t="s">
        <v>121</v>
      </c>
      <c r="C17" s="33">
        <v>0</v>
      </c>
    </row>
    <row r="18" spans="1:3" x14ac:dyDescent="0.25">
      <c r="A18" s="25" t="s">
        <v>122</v>
      </c>
      <c r="B18" s="24" t="s">
        <v>123</v>
      </c>
      <c r="C18" s="35">
        <v>0</v>
      </c>
    </row>
    <row r="19" spans="1:3" x14ac:dyDescent="0.25">
      <c r="A19" s="24"/>
      <c r="B19" s="28" t="s">
        <v>124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125</v>
      </c>
      <c r="C21" s="33">
        <v>0</v>
      </c>
    </row>
    <row r="22" spans="1:3" x14ac:dyDescent="0.25">
      <c r="A22" s="25" t="s">
        <v>126</v>
      </c>
      <c r="B22" s="24" t="s">
        <v>127</v>
      </c>
      <c r="C22" s="36">
        <v>0</v>
      </c>
    </row>
    <row r="23" spans="1:3" x14ac:dyDescent="0.25">
      <c r="A23" s="25" t="s">
        <v>128</v>
      </c>
      <c r="B23" s="24" t="s">
        <v>129</v>
      </c>
      <c r="C23" s="33">
        <v>0</v>
      </c>
    </row>
    <row r="24" spans="1:3" x14ac:dyDescent="0.25">
      <c r="A24" s="24"/>
      <c r="B24" s="24" t="s">
        <v>130</v>
      </c>
      <c r="C24" s="33">
        <v>0</v>
      </c>
    </row>
    <row r="26" spans="1:3" x14ac:dyDescent="0.25">
      <c r="A26" s="23"/>
      <c r="B26" s="29" t="s">
        <v>131</v>
      </c>
      <c r="C26" s="38">
        <f>C12</f>
        <v>125946.7</v>
      </c>
    </row>
    <row r="32" spans="1:3" x14ac:dyDescent="0.25">
      <c r="B32" s="39" t="s">
        <v>132</v>
      </c>
    </row>
    <row r="33" spans="2:2" x14ac:dyDescent="0.25">
      <c r="B33" s="23" t="s">
        <v>133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134</v>
      </c>
    </row>
    <row r="7" spans="1:3" x14ac:dyDescent="0.25">
      <c r="B7" s="23" t="s">
        <v>135</v>
      </c>
    </row>
    <row r="8" spans="1:3" x14ac:dyDescent="0.25">
      <c r="B8" s="23" t="s">
        <v>136</v>
      </c>
    </row>
    <row r="9" spans="1:3" x14ac:dyDescent="0.25">
      <c r="B9" s="23" t="s">
        <v>137</v>
      </c>
    </row>
    <row r="10" spans="1:3" x14ac:dyDescent="0.25">
      <c r="B10" s="23"/>
    </row>
    <row r="11" spans="1:3" x14ac:dyDescent="0.25">
      <c r="A11" s="29" t="s">
        <v>106</v>
      </c>
      <c r="B11" s="29" t="s">
        <v>107</v>
      </c>
      <c r="C11" s="29" t="s">
        <v>108</v>
      </c>
    </row>
    <row r="12" spans="1:3" x14ac:dyDescent="0.25">
      <c r="A12" s="29">
        <v>2.2000000000000002</v>
      </c>
      <c r="B12" s="30" t="s">
        <v>109</v>
      </c>
      <c r="C12" s="33">
        <v>0</v>
      </c>
    </row>
    <row r="13" spans="1:3" x14ac:dyDescent="0.25">
      <c r="A13" s="29" t="s">
        <v>110</v>
      </c>
      <c r="B13" s="32" t="s">
        <v>111</v>
      </c>
      <c r="C13" s="33">
        <v>0</v>
      </c>
    </row>
    <row r="14" spans="1:3" ht="33" customHeight="1" x14ac:dyDescent="0.25">
      <c r="A14" s="31" t="s">
        <v>112</v>
      </c>
      <c r="B14" s="30" t="s">
        <v>113</v>
      </c>
      <c r="C14" s="33">
        <v>0</v>
      </c>
    </row>
    <row r="15" spans="1:3" x14ac:dyDescent="0.25">
      <c r="A15" s="25" t="s">
        <v>114</v>
      </c>
      <c r="B15" s="27" t="s">
        <v>115</v>
      </c>
      <c r="C15" s="33">
        <v>0</v>
      </c>
    </row>
    <row r="16" spans="1:3" x14ac:dyDescent="0.25">
      <c r="A16" s="25" t="s">
        <v>116</v>
      </c>
      <c r="B16" s="24" t="s">
        <v>117</v>
      </c>
      <c r="C16" s="33">
        <v>0</v>
      </c>
    </row>
    <row r="17" spans="1:3" x14ac:dyDescent="0.25">
      <c r="A17" s="29" t="s">
        <v>118</v>
      </c>
      <c r="B17" s="30" t="s">
        <v>119</v>
      </c>
      <c r="C17" s="33">
        <v>0</v>
      </c>
    </row>
    <row r="18" spans="1:3" x14ac:dyDescent="0.25">
      <c r="A18" s="25" t="s">
        <v>120</v>
      </c>
      <c r="B18" s="24" t="s">
        <v>121</v>
      </c>
      <c r="C18" s="33">
        <v>0</v>
      </c>
    </row>
    <row r="19" spans="1:3" x14ac:dyDescent="0.25">
      <c r="A19" s="25" t="s">
        <v>122</v>
      </c>
      <c r="B19" s="24" t="s">
        <v>123</v>
      </c>
      <c r="C19" s="35">
        <v>0</v>
      </c>
    </row>
    <row r="20" spans="1:3" x14ac:dyDescent="0.25">
      <c r="A20" s="24"/>
      <c r="B20" s="28" t="s">
        <v>124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125</v>
      </c>
      <c r="C22" s="33">
        <v>0</v>
      </c>
    </row>
    <row r="23" spans="1:3" x14ac:dyDescent="0.25">
      <c r="A23" s="25" t="s">
        <v>126</v>
      </c>
      <c r="B23" s="24" t="s">
        <v>127</v>
      </c>
      <c r="C23" s="36">
        <v>0</v>
      </c>
    </row>
    <row r="24" spans="1:3" x14ac:dyDescent="0.25">
      <c r="A24" s="25" t="s">
        <v>128</v>
      </c>
      <c r="B24" s="24" t="s">
        <v>129</v>
      </c>
      <c r="C24" s="33">
        <v>0</v>
      </c>
    </row>
    <row r="25" spans="1:3" x14ac:dyDescent="0.25">
      <c r="A25" s="24"/>
      <c r="B25" s="24" t="s">
        <v>130</v>
      </c>
      <c r="C25" s="33">
        <v>0</v>
      </c>
    </row>
    <row r="27" spans="1:3" x14ac:dyDescent="0.25">
      <c r="A27" s="23"/>
      <c r="B27" s="29" t="s">
        <v>138</v>
      </c>
      <c r="C27" s="38">
        <f>C13</f>
        <v>0</v>
      </c>
    </row>
    <row r="31" spans="1:3" x14ac:dyDescent="0.25">
      <c r="B31" s="39" t="s">
        <v>139</v>
      </c>
    </row>
    <row r="32" spans="1:3" x14ac:dyDescent="0.25">
      <c r="B32" s="23" t="s">
        <v>140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Benny Adames</cp:lastModifiedBy>
  <cp:revision/>
  <cp:lastPrinted>2022-12-01T16:49:43Z</cp:lastPrinted>
  <dcterms:created xsi:type="dcterms:W3CDTF">2018-04-17T18:57:16Z</dcterms:created>
  <dcterms:modified xsi:type="dcterms:W3CDTF">2022-12-01T16:51:55Z</dcterms:modified>
  <cp:category/>
  <cp:contentStatus/>
</cp:coreProperties>
</file>